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"/>
    </mc:Choice>
  </mc:AlternateContent>
  <xr:revisionPtr revIDLastSave="0" documentId="8_{B14CF066-386F-436E-ADAB-7C49EAD43393}" xr6:coauthVersionLast="47" xr6:coauthVersionMax="47" xr10:uidLastSave="{00000000-0000-0000-0000-000000000000}"/>
  <bookViews>
    <workbookView xWindow="28680" yWindow="-705" windowWidth="29040" windowHeight="15720" xr2:uid="{63D9D07C-6CF9-4F4F-B76B-7888958C2BA0}"/>
  </bookViews>
  <sheets>
    <sheet name="25SP Census 021825v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D55" i="1"/>
  <c r="D54" i="1"/>
  <c r="D49" i="1"/>
  <c r="D48" i="1"/>
  <c r="D47" i="1"/>
  <c r="D46" i="1"/>
  <c r="G39" i="1"/>
  <c r="G38" i="1"/>
  <c r="E7" i="1"/>
  <c r="H7" i="1" s="1"/>
  <c r="G16" i="1" l="1"/>
  <c r="G26" i="1"/>
  <c r="G37" i="1"/>
  <c r="G31" i="1"/>
  <c r="G35" i="1"/>
  <c r="G27" i="1"/>
  <c r="G34" i="1"/>
  <c r="G28" i="1"/>
  <c r="G32" i="1"/>
  <c r="G33" i="1"/>
  <c r="G14" i="1"/>
  <c r="G36" i="1"/>
  <c r="G13" i="1" l="1"/>
  <c r="G15" i="1"/>
  <c r="G18" i="1"/>
  <c r="G7" i="1"/>
  <c r="G11" i="1"/>
  <c r="G6" i="1"/>
  <c r="G12" i="1"/>
  <c r="G5" i="1"/>
  <c r="G10" i="1"/>
  <c r="G17" i="1"/>
</calcChain>
</file>

<file path=xl/sharedStrings.xml><?xml version="1.0" encoding="utf-8"?>
<sst xmlns="http://schemas.openxmlformats.org/spreadsheetml/2006/main" count="72" uniqueCount="45">
  <si>
    <t>2025 SPRING Census Day Tables (data as of February 18, 2025)</t>
  </si>
  <si>
    <t>All Undergraduates – Full-Time and Part-Time</t>
  </si>
  <si>
    <t>Degree/certificate-seeking, First-time</t>
  </si>
  <si>
    <t>Degree/certificate-seeking, Transfer-in (non-first-time)</t>
  </si>
  <si>
    <t>Degree/certificate-seeking Continuing/Returning</t>
  </si>
  <si>
    <t>Total Degree/certificate-seeking</t>
  </si>
  <si>
    <t>Non-degree/ non-certificate-seeking</t>
  </si>
  <si>
    <t>Percentage of Total undergraduate Students</t>
  </si>
  <si>
    <t>Total Full-time and Part-time undergraduate Students</t>
  </si>
  <si>
    <t>Gender</t>
  </si>
  <si>
    <t>Male</t>
  </si>
  <si>
    <t>Female</t>
  </si>
  <si>
    <t>Unknown</t>
  </si>
  <si>
    <t>Race/Ethnicity</t>
  </si>
  <si>
    <t>Hispanic</t>
  </si>
  <si>
    <t>American Indian/Alaska Native</t>
  </si>
  <si>
    <t>Asian</t>
  </si>
  <si>
    <t>Black</t>
  </si>
  <si>
    <t>Native Hawaiian/Pacific Islander</t>
  </si>
  <si>
    <t>White</t>
  </si>
  <si>
    <t>Two or more races</t>
  </si>
  <si>
    <t>Unknown race and ethnicity</t>
  </si>
  <si>
    <t>International</t>
  </si>
  <si>
    <t>Total</t>
  </si>
  <si>
    <t>Undergraduate FTE</t>
  </si>
  <si>
    <t>All Graduates – Full-Time and Part-Time</t>
  </si>
  <si>
    <t>Graduate Full-Time Entering 25SP</t>
  </si>
  <si>
    <t xml:space="preserve">Graduate Full-Time Continuing </t>
  </si>
  <si>
    <t>Graduate Part-Time Entering 25SP</t>
  </si>
  <si>
    <t>Graduate Part-Time Continuing</t>
  </si>
  <si>
    <t>Percentage of Total Graduate Students</t>
  </si>
  <si>
    <t>Total Graduate Students</t>
  </si>
  <si>
    <t>Graduate FTE</t>
  </si>
  <si>
    <t>ALL STUDENTS (Undergraduate and Graduate)</t>
  </si>
  <si>
    <t>25/SP</t>
  </si>
  <si>
    <t>24/SP</t>
  </si>
  <si>
    <t>+/- % Year to Year</t>
  </si>
  <si>
    <t>23/SP</t>
  </si>
  <si>
    <t>22/SP</t>
  </si>
  <si>
    <t>21/SP</t>
  </si>
  <si>
    <t>Full-time</t>
  </si>
  <si>
    <t>Part-time</t>
  </si>
  <si>
    <t>FTE</t>
  </si>
  <si>
    <t xml:space="preserve">The 25/SP Full-time equivalent (FTE) calculation above uses credit thresholds of 12 for full-time undergraduate students and 6 for full-time graduate students.
</t>
  </si>
  <si>
    <t>NEW DEGREE SEEKING STUDENTS (Undergraduate and Graduate)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</si>
</sst>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4" xfId="0" applyFill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164" fontId="0" fillId="0" borderId="6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2" fillId="0" borderId="9" xfId="0" applyFont="1" applyBorder="1" applyAlignment="1">
      <alignment horizontal="center"/>
    </xf>
    <xf numFmtId="0" fontId="0" fillId="3" borderId="10" xfId="0" applyFill="1" applyBorder="1"/>
    <xf numFmtId="0" fontId="0" fillId="3" borderId="0" xfId="0" applyFill="1"/>
    <xf numFmtId="0" fontId="0" fillId="3" borderId="11" xfId="0" applyFill="1" applyBorder="1"/>
    <xf numFmtId="0" fontId="0" fillId="2" borderId="5" xfId="0" applyFill="1" applyBorder="1" applyAlignment="1">
      <alignment horizontal="center" wrapText="1"/>
    </xf>
    <xf numFmtId="164" fontId="0" fillId="0" borderId="5" xfId="1" applyNumberFormat="1" applyFont="1" applyFill="1" applyBorder="1" applyAlignment="1">
      <alignment horizontal="center"/>
    </xf>
    <xf numFmtId="10" fontId="0" fillId="0" borderId="5" xfId="1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" fontId="2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1070-E283-4745-AA9B-4A8B7DA45A59}">
  <sheetPr>
    <tabColor theme="4" tint="-0.249977111117893"/>
    <pageSetUpPr fitToPage="1"/>
  </sheetPr>
  <dimension ref="A1:H58"/>
  <sheetViews>
    <sheetView tabSelected="1" zoomScaleNormal="100" workbookViewId="0">
      <selection activeCell="G54" sqref="G54"/>
    </sheetView>
  </sheetViews>
  <sheetFormatPr defaultRowHeight="15" x14ac:dyDescent="0.25"/>
  <cols>
    <col min="1" max="1" width="27.85546875" bestFit="1" customWidth="1"/>
    <col min="2" max="2" width="20.140625" customWidth="1"/>
    <col min="3" max="3" width="19.140625" customWidth="1"/>
    <col min="4" max="4" width="22.85546875" bestFit="1" customWidth="1"/>
    <col min="5" max="5" width="22.85546875" customWidth="1"/>
    <col min="6" max="6" width="22.140625" customWidth="1"/>
    <col min="7" max="7" width="16.85546875" customWidth="1"/>
    <col min="8" max="8" width="21.7109375" bestFit="1" customWidth="1"/>
  </cols>
  <sheetData>
    <row r="1" spans="1:8" ht="19.5" thickBot="1" x14ac:dyDescent="0.35">
      <c r="A1" s="34" t="s">
        <v>0</v>
      </c>
      <c r="B1" s="35"/>
      <c r="C1" s="35"/>
      <c r="D1" s="35"/>
      <c r="E1" s="35"/>
      <c r="F1" s="35"/>
      <c r="G1" s="35"/>
      <c r="H1" s="36"/>
    </row>
    <row r="2" spans="1:8" x14ac:dyDescent="0.25">
      <c r="A2" s="37" t="s">
        <v>1</v>
      </c>
      <c r="B2" s="38"/>
      <c r="C2" s="38"/>
      <c r="D2" s="38"/>
      <c r="E2" s="38"/>
      <c r="F2" s="38"/>
      <c r="G2" s="38"/>
      <c r="H2" s="39"/>
    </row>
    <row r="3" spans="1:8" ht="60" x14ac:dyDescent="0.25">
      <c r="A3" s="1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</row>
    <row r="4" spans="1:8" x14ac:dyDescent="0.25">
      <c r="A4" s="4" t="s">
        <v>9</v>
      </c>
      <c r="B4" s="5"/>
      <c r="C4" s="5"/>
      <c r="D4" s="5"/>
      <c r="E4" s="5"/>
      <c r="F4" s="5"/>
      <c r="G4" s="6"/>
      <c r="H4" s="6"/>
    </row>
    <row r="5" spans="1:8" x14ac:dyDescent="0.25">
      <c r="A5" s="7" t="s">
        <v>10</v>
      </c>
      <c r="B5" s="5">
        <v>11</v>
      </c>
      <c r="C5" s="5">
        <v>14</v>
      </c>
      <c r="D5" s="5">
        <v>453</v>
      </c>
      <c r="E5" s="5">
        <v>478</v>
      </c>
      <c r="F5" s="5">
        <v>4</v>
      </c>
      <c r="G5" s="8">
        <f>H5/$H$20</f>
        <v>0.31857237276933248</v>
      </c>
      <c r="H5" s="9">
        <v>482</v>
      </c>
    </row>
    <row r="6" spans="1:8" x14ac:dyDescent="0.25">
      <c r="A6" s="7" t="s">
        <v>11</v>
      </c>
      <c r="B6" s="5">
        <v>20</v>
      </c>
      <c r="C6" s="5">
        <v>15</v>
      </c>
      <c r="D6" s="5">
        <v>984</v>
      </c>
      <c r="E6" s="5">
        <v>1019</v>
      </c>
      <c r="F6" s="5">
        <v>7</v>
      </c>
      <c r="G6" s="8">
        <f>H6/$H$20</f>
        <v>0.67812293456708528</v>
      </c>
      <c r="H6" s="9">
        <v>1026</v>
      </c>
    </row>
    <row r="7" spans="1:8" x14ac:dyDescent="0.25">
      <c r="A7" s="7" t="s">
        <v>12</v>
      </c>
      <c r="B7" s="5">
        <v>0</v>
      </c>
      <c r="C7" s="5">
        <v>0</v>
      </c>
      <c r="D7" s="5">
        <v>5</v>
      </c>
      <c r="E7" s="5">
        <f>SUM(B7:D7)</f>
        <v>5</v>
      </c>
      <c r="F7" s="5">
        <v>0</v>
      </c>
      <c r="G7" s="8">
        <f>H7/$H$20</f>
        <v>3.3046926635822869E-3</v>
      </c>
      <c r="H7" s="9">
        <f>SUM(E7+F7)</f>
        <v>5</v>
      </c>
    </row>
    <row r="8" spans="1:8" ht="6" customHeight="1" x14ac:dyDescent="0.25">
      <c r="A8" s="1"/>
      <c r="B8" s="10"/>
      <c r="C8" s="10"/>
      <c r="D8" s="10"/>
      <c r="E8" s="10"/>
      <c r="F8" s="10"/>
      <c r="G8" s="11"/>
      <c r="H8" s="12"/>
    </row>
    <row r="9" spans="1:8" x14ac:dyDescent="0.25">
      <c r="A9" s="4" t="s">
        <v>13</v>
      </c>
      <c r="B9" s="5"/>
      <c r="C9" s="5"/>
      <c r="D9" s="5"/>
      <c r="E9" s="5"/>
      <c r="F9" s="5"/>
      <c r="G9" s="6"/>
      <c r="H9" s="9"/>
    </row>
    <row r="10" spans="1:8" x14ac:dyDescent="0.25">
      <c r="A10" s="7" t="s">
        <v>14</v>
      </c>
      <c r="B10" s="5">
        <v>2</v>
      </c>
      <c r="C10" s="5">
        <v>7</v>
      </c>
      <c r="D10" s="5">
        <v>452</v>
      </c>
      <c r="E10" s="5">
        <v>461</v>
      </c>
      <c r="F10" s="5">
        <v>0</v>
      </c>
      <c r="G10" s="8">
        <f t="shared" ref="G10:G18" si="0">H10/$H$20</f>
        <v>0.30469266358228686</v>
      </c>
      <c r="H10" s="9">
        <v>461</v>
      </c>
    </row>
    <row r="11" spans="1:8" x14ac:dyDescent="0.25">
      <c r="A11" s="7" t="s">
        <v>15</v>
      </c>
      <c r="B11" s="5">
        <v>1</v>
      </c>
      <c r="C11" s="5">
        <v>0</v>
      </c>
      <c r="D11" s="5">
        <v>49</v>
      </c>
      <c r="E11" s="5">
        <v>50</v>
      </c>
      <c r="F11" s="5">
        <v>0</v>
      </c>
      <c r="G11" s="8">
        <f t="shared" si="0"/>
        <v>3.3046926635822871E-2</v>
      </c>
      <c r="H11" s="9">
        <v>50</v>
      </c>
    </row>
    <row r="12" spans="1:8" x14ac:dyDescent="0.25">
      <c r="A12" s="7" t="s">
        <v>16</v>
      </c>
      <c r="B12" s="5">
        <v>0</v>
      </c>
      <c r="C12" s="5">
        <v>0</v>
      </c>
      <c r="D12" s="5">
        <v>32</v>
      </c>
      <c r="E12" s="5">
        <v>32</v>
      </c>
      <c r="F12" s="5">
        <v>0</v>
      </c>
      <c r="G12" s="8">
        <f t="shared" si="0"/>
        <v>2.1150033046926635E-2</v>
      </c>
      <c r="H12" s="9">
        <v>32</v>
      </c>
    </row>
    <row r="13" spans="1:8" x14ac:dyDescent="0.25">
      <c r="A13" s="7" t="s">
        <v>17</v>
      </c>
      <c r="B13" s="5">
        <v>11</v>
      </c>
      <c r="C13" s="5">
        <v>6</v>
      </c>
      <c r="D13" s="5">
        <v>407</v>
      </c>
      <c r="E13" s="5">
        <v>424</v>
      </c>
      <c r="F13" s="5">
        <v>1</v>
      </c>
      <c r="G13" s="8">
        <f t="shared" si="0"/>
        <v>0.2808988764044944</v>
      </c>
      <c r="H13" s="9">
        <v>425</v>
      </c>
    </row>
    <row r="14" spans="1:8" x14ac:dyDescent="0.25">
      <c r="A14" s="7" t="s">
        <v>18</v>
      </c>
      <c r="B14" s="5">
        <v>1</v>
      </c>
      <c r="C14" s="5">
        <v>0</v>
      </c>
      <c r="D14" s="5">
        <v>5</v>
      </c>
      <c r="E14" s="5">
        <v>6</v>
      </c>
      <c r="F14" s="5">
        <v>0</v>
      </c>
      <c r="G14" s="8">
        <f t="shared" si="0"/>
        <v>3.9656311962987445E-3</v>
      </c>
      <c r="H14" s="9">
        <v>6</v>
      </c>
    </row>
    <row r="15" spans="1:8" x14ac:dyDescent="0.25">
      <c r="A15" s="7" t="s">
        <v>19</v>
      </c>
      <c r="B15" s="5">
        <v>2</v>
      </c>
      <c r="C15" s="5">
        <v>5</v>
      </c>
      <c r="D15" s="5">
        <v>240</v>
      </c>
      <c r="E15" s="5">
        <v>247</v>
      </c>
      <c r="F15" s="5">
        <v>2</v>
      </c>
      <c r="G15" s="8">
        <f t="shared" si="0"/>
        <v>0.16457369464639787</v>
      </c>
      <c r="H15" s="9">
        <v>249</v>
      </c>
    </row>
    <row r="16" spans="1:8" x14ac:dyDescent="0.25">
      <c r="A16" s="7" t="s">
        <v>20</v>
      </c>
      <c r="B16" s="5">
        <v>1</v>
      </c>
      <c r="C16" s="5">
        <v>0</v>
      </c>
      <c r="D16" s="5">
        <v>28</v>
      </c>
      <c r="E16" s="5">
        <v>29</v>
      </c>
      <c r="F16" s="5">
        <v>0</v>
      </c>
      <c r="G16" s="8">
        <f t="shared" si="0"/>
        <v>1.9167217448777262E-2</v>
      </c>
      <c r="H16" s="9">
        <v>29</v>
      </c>
    </row>
    <row r="17" spans="1:8" x14ac:dyDescent="0.25">
      <c r="A17" s="7" t="s">
        <v>21</v>
      </c>
      <c r="B17" s="5">
        <v>2</v>
      </c>
      <c r="C17" s="5">
        <v>0</v>
      </c>
      <c r="D17" s="5">
        <v>77</v>
      </c>
      <c r="E17" s="5">
        <v>79</v>
      </c>
      <c r="F17" s="5">
        <v>1</v>
      </c>
      <c r="G17" s="8">
        <f t="shared" si="0"/>
        <v>5.2875082617316591E-2</v>
      </c>
      <c r="H17" s="9">
        <v>80</v>
      </c>
    </row>
    <row r="18" spans="1:8" x14ac:dyDescent="0.25">
      <c r="A18" s="7" t="s">
        <v>22</v>
      </c>
      <c r="B18" s="5">
        <v>11</v>
      </c>
      <c r="C18" s="5">
        <v>11</v>
      </c>
      <c r="D18" s="5">
        <v>152</v>
      </c>
      <c r="E18" s="5">
        <v>174</v>
      </c>
      <c r="F18" s="5">
        <v>7</v>
      </c>
      <c r="G18" s="8">
        <f t="shared" si="0"/>
        <v>0.11962987442167879</v>
      </c>
      <c r="H18" s="9">
        <v>181</v>
      </c>
    </row>
    <row r="19" spans="1:8" ht="6" customHeight="1" x14ac:dyDescent="0.25">
      <c r="A19" s="1"/>
      <c r="B19" s="10"/>
      <c r="C19" s="10"/>
      <c r="D19" s="10"/>
      <c r="E19" s="10"/>
      <c r="F19" s="10"/>
      <c r="G19" s="11"/>
      <c r="H19" s="11"/>
    </row>
    <row r="20" spans="1:8" ht="15.75" thickBot="1" x14ac:dyDescent="0.3">
      <c r="A20" s="7" t="s">
        <v>23</v>
      </c>
      <c r="B20" s="5">
        <v>31</v>
      </c>
      <c r="C20" s="5">
        <v>29</v>
      </c>
      <c r="D20" s="5">
        <v>1442</v>
      </c>
      <c r="E20" s="5">
        <v>1502</v>
      </c>
      <c r="F20" s="5">
        <v>11</v>
      </c>
      <c r="G20" s="13"/>
      <c r="H20" s="9">
        <v>1513</v>
      </c>
    </row>
    <row r="21" spans="1:8" ht="15.75" thickBot="1" x14ac:dyDescent="0.3">
      <c r="A21" s="14" t="s">
        <v>24</v>
      </c>
      <c r="B21" s="13"/>
      <c r="C21" s="13"/>
      <c r="D21" s="13"/>
      <c r="E21" s="13"/>
      <c r="F21" s="13"/>
      <c r="G21" s="13"/>
      <c r="H21" s="15">
        <v>1469</v>
      </c>
    </row>
    <row r="22" spans="1:8" ht="2.4500000000000002" customHeight="1" thickBot="1" x14ac:dyDescent="0.3">
      <c r="A22" s="16"/>
      <c r="B22" s="17"/>
      <c r="C22" s="17"/>
      <c r="D22" s="17"/>
      <c r="E22" s="17"/>
      <c r="F22" s="17"/>
      <c r="G22" s="17"/>
      <c r="H22" s="18"/>
    </row>
    <row r="23" spans="1:8" x14ac:dyDescent="0.25">
      <c r="A23" s="37" t="s">
        <v>25</v>
      </c>
      <c r="B23" s="38"/>
      <c r="C23" s="38"/>
      <c r="D23" s="38"/>
      <c r="E23" s="38"/>
      <c r="F23" s="38"/>
      <c r="G23" s="38"/>
      <c r="H23" s="39"/>
    </row>
    <row r="24" spans="1:8" ht="45" x14ac:dyDescent="0.25">
      <c r="A24" s="1"/>
      <c r="B24" s="2" t="s">
        <v>26</v>
      </c>
      <c r="C24" s="2" t="s">
        <v>27</v>
      </c>
      <c r="D24" s="2" t="s">
        <v>28</v>
      </c>
      <c r="E24" s="2" t="s">
        <v>29</v>
      </c>
      <c r="F24" s="19"/>
      <c r="G24" s="3" t="s">
        <v>30</v>
      </c>
      <c r="H24" s="3" t="s">
        <v>31</v>
      </c>
    </row>
    <row r="25" spans="1:8" x14ac:dyDescent="0.25">
      <c r="A25" s="4" t="s">
        <v>9</v>
      </c>
      <c r="B25" s="5"/>
      <c r="C25" s="5"/>
      <c r="D25" s="5"/>
      <c r="E25" s="5"/>
      <c r="F25" s="10"/>
      <c r="G25" s="5"/>
      <c r="H25" s="6"/>
    </row>
    <row r="26" spans="1:8" x14ac:dyDescent="0.25">
      <c r="A26" s="7" t="s">
        <v>10</v>
      </c>
      <c r="B26" s="5">
        <v>245</v>
      </c>
      <c r="C26" s="5">
        <v>1723</v>
      </c>
      <c r="D26" s="5">
        <v>5</v>
      </c>
      <c r="E26" s="5">
        <v>67</v>
      </c>
      <c r="F26" s="10"/>
      <c r="G26" s="20">
        <f>H26/$H$41</f>
        <v>0.69012178619756426</v>
      </c>
      <c r="H26" s="9">
        <v>2040</v>
      </c>
    </row>
    <row r="27" spans="1:8" x14ac:dyDescent="0.25">
      <c r="A27" s="7" t="s">
        <v>11</v>
      </c>
      <c r="B27" s="5">
        <v>167</v>
      </c>
      <c r="C27" s="5">
        <v>720</v>
      </c>
      <c r="D27" s="5">
        <v>3</v>
      </c>
      <c r="E27" s="5">
        <v>26</v>
      </c>
      <c r="F27" s="10"/>
      <c r="G27" s="20">
        <f>H27/$H$41</f>
        <v>0.30987821380243574</v>
      </c>
      <c r="H27" s="9">
        <v>916</v>
      </c>
    </row>
    <row r="28" spans="1:8" x14ac:dyDescent="0.25">
      <c r="A28" s="7" t="s">
        <v>12</v>
      </c>
      <c r="B28" s="5">
        <v>0</v>
      </c>
      <c r="C28" s="5">
        <v>0</v>
      </c>
      <c r="D28" s="5">
        <v>0</v>
      </c>
      <c r="E28" s="5">
        <v>0</v>
      </c>
      <c r="F28" s="10"/>
      <c r="G28" s="21">
        <f>H28/$H$41</f>
        <v>1</v>
      </c>
      <c r="H28" s="9">
        <v>2956</v>
      </c>
    </row>
    <row r="29" spans="1:8" ht="6" customHeight="1" x14ac:dyDescent="0.25">
      <c r="A29" s="1"/>
      <c r="B29" s="10"/>
      <c r="C29" s="10"/>
      <c r="D29" s="10"/>
      <c r="E29" s="10"/>
      <c r="F29" s="10"/>
      <c r="G29" s="10"/>
      <c r="H29" s="12"/>
    </row>
    <row r="30" spans="1:8" x14ac:dyDescent="0.25">
      <c r="A30" s="4" t="s">
        <v>13</v>
      </c>
      <c r="B30" s="5"/>
      <c r="C30" s="5"/>
      <c r="D30" s="5"/>
      <c r="E30" s="5"/>
      <c r="F30" s="10"/>
      <c r="G30" s="5"/>
      <c r="H30" s="9"/>
    </row>
    <row r="31" spans="1:8" x14ac:dyDescent="0.25">
      <c r="A31" s="7" t="s">
        <v>14</v>
      </c>
      <c r="B31" s="5">
        <v>0</v>
      </c>
      <c r="C31" s="5">
        <v>4</v>
      </c>
      <c r="D31" s="5">
        <v>0</v>
      </c>
      <c r="E31" s="5">
        <v>1</v>
      </c>
      <c r="F31" s="10"/>
      <c r="G31" s="20">
        <f t="shared" ref="G31:G39" si="1">H31/$H$41</f>
        <v>1.6914749661705007E-3</v>
      </c>
      <c r="H31" s="9">
        <v>5</v>
      </c>
    </row>
    <row r="32" spans="1:8" x14ac:dyDescent="0.25">
      <c r="A32" s="7" t="s">
        <v>15</v>
      </c>
      <c r="B32" s="5">
        <v>0</v>
      </c>
      <c r="C32" s="5">
        <v>0</v>
      </c>
      <c r="D32" s="5">
        <v>0</v>
      </c>
      <c r="E32" s="5">
        <v>0</v>
      </c>
      <c r="F32" s="10"/>
      <c r="G32" s="20">
        <f t="shared" si="1"/>
        <v>0</v>
      </c>
      <c r="H32" s="9">
        <v>0</v>
      </c>
    </row>
    <row r="33" spans="1:8" x14ac:dyDescent="0.25">
      <c r="A33" s="7" t="s">
        <v>16</v>
      </c>
      <c r="B33" s="5">
        <v>2</v>
      </c>
      <c r="C33" s="5">
        <v>3</v>
      </c>
      <c r="D33" s="5">
        <v>1</v>
      </c>
      <c r="E33" s="5">
        <v>0</v>
      </c>
      <c r="F33" s="10"/>
      <c r="G33" s="20">
        <f t="shared" si="1"/>
        <v>2.0297699594046007E-3</v>
      </c>
      <c r="H33" s="9">
        <v>6</v>
      </c>
    </row>
    <row r="34" spans="1:8" x14ac:dyDescent="0.25">
      <c r="A34" s="7" t="s">
        <v>17</v>
      </c>
      <c r="B34" s="5">
        <v>1</v>
      </c>
      <c r="C34" s="5">
        <v>7</v>
      </c>
      <c r="D34" s="5">
        <v>0</v>
      </c>
      <c r="E34" s="5">
        <v>2</v>
      </c>
      <c r="F34" s="10"/>
      <c r="G34" s="20">
        <f t="shared" si="1"/>
        <v>3.3829499323410014E-3</v>
      </c>
      <c r="H34" s="9">
        <v>10</v>
      </c>
    </row>
    <row r="35" spans="1:8" x14ac:dyDescent="0.25">
      <c r="A35" s="7" t="s">
        <v>18</v>
      </c>
      <c r="B35" s="5">
        <v>0</v>
      </c>
      <c r="C35" s="5">
        <v>0</v>
      </c>
      <c r="D35" s="5">
        <v>0</v>
      </c>
      <c r="E35" s="5">
        <v>0</v>
      </c>
      <c r="F35" s="10"/>
      <c r="G35" s="20">
        <f t="shared" si="1"/>
        <v>0</v>
      </c>
      <c r="H35" s="9">
        <v>0</v>
      </c>
    </row>
    <row r="36" spans="1:8" x14ac:dyDescent="0.25">
      <c r="A36" s="7" t="s">
        <v>19</v>
      </c>
      <c r="B36" s="5">
        <v>1</v>
      </c>
      <c r="C36" s="5">
        <v>9</v>
      </c>
      <c r="D36" s="5">
        <v>2</v>
      </c>
      <c r="E36" s="5">
        <v>2</v>
      </c>
      <c r="F36" s="10"/>
      <c r="G36" s="20">
        <f t="shared" si="1"/>
        <v>4.736129905277402E-3</v>
      </c>
      <c r="H36" s="9">
        <v>14</v>
      </c>
    </row>
    <row r="37" spans="1:8" x14ac:dyDescent="0.25">
      <c r="A37" s="7" t="s">
        <v>20</v>
      </c>
      <c r="B37" s="5">
        <v>0</v>
      </c>
      <c r="C37" s="5">
        <v>3</v>
      </c>
      <c r="D37" s="5">
        <v>0</v>
      </c>
      <c r="E37" s="5">
        <v>0</v>
      </c>
      <c r="F37" s="10"/>
      <c r="G37" s="20">
        <f t="shared" si="1"/>
        <v>1.0148849797023004E-3</v>
      </c>
      <c r="H37" s="9">
        <v>3</v>
      </c>
    </row>
    <row r="38" spans="1:8" x14ac:dyDescent="0.25">
      <c r="A38" s="7" t="s">
        <v>21</v>
      </c>
      <c r="B38" s="5">
        <v>1</v>
      </c>
      <c r="C38" s="5">
        <v>1</v>
      </c>
      <c r="D38" s="5">
        <v>0</v>
      </c>
      <c r="E38" s="5">
        <v>0</v>
      </c>
      <c r="F38" s="10"/>
      <c r="G38" s="20">
        <f t="shared" si="1"/>
        <v>6.7658998646820032E-4</v>
      </c>
      <c r="H38" s="9">
        <v>2</v>
      </c>
    </row>
    <row r="39" spans="1:8" x14ac:dyDescent="0.25">
      <c r="A39" s="7" t="s">
        <v>22</v>
      </c>
      <c r="B39" s="5">
        <v>407</v>
      </c>
      <c r="C39" s="5">
        <v>2416</v>
      </c>
      <c r="D39" s="5">
        <v>5</v>
      </c>
      <c r="E39" s="5">
        <v>88</v>
      </c>
      <c r="F39" s="5"/>
      <c r="G39" s="22">
        <f t="shared" si="1"/>
        <v>0.98646820027063598</v>
      </c>
      <c r="H39" s="23">
        <v>2916</v>
      </c>
    </row>
    <row r="40" spans="1:8" ht="6" customHeight="1" x14ac:dyDescent="0.25">
      <c r="A40" s="1"/>
      <c r="B40" s="10"/>
      <c r="C40" s="10"/>
      <c r="D40" s="10"/>
      <c r="E40" s="10"/>
      <c r="F40" s="10"/>
      <c r="G40" s="10"/>
      <c r="H40" s="11"/>
    </row>
    <row r="41" spans="1:8" ht="15.75" thickBot="1" x14ac:dyDescent="0.3">
      <c r="A41" s="7" t="s">
        <v>23</v>
      </c>
      <c r="B41" s="5">
        <v>412</v>
      </c>
      <c r="C41" s="5">
        <v>2443</v>
      </c>
      <c r="D41" s="5">
        <v>8</v>
      </c>
      <c r="E41" s="5">
        <v>93</v>
      </c>
      <c r="F41" s="10"/>
      <c r="G41" s="13"/>
      <c r="H41" s="9">
        <v>2956</v>
      </c>
    </row>
    <row r="42" spans="1:8" ht="15.75" thickBot="1" x14ac:dyDescent="0.3">
      <c r="A42" s="14" t="s">
        <v>32</v>
      </c>
      <c r="B42" s="13"/>
      <c r="C42" s="13"/>
      <c r="D42" s="13"/>
      <c r="E42" s="13"/>
      <c r="F42" s="13"/>
      <c r="G42" s="13"/>
      <c r="H42" s="15">
        <v>2920</v>
      </c>
    </row>
    <row r="43" spans="1:8" ht="3.6" customHeight="1" thickBot="1" x14ac:dyDescent="0.3">
      <c r="A43" s="17"/>
      <c r="B43" s="17"/>
      <c r="C43" s="17"/>
      <c r="D43" s="17"/>
      <c r="E43" s="17"/>
      <c r="F43" s="17"/>
      <c r="G43" s="17"/>
      <c r="H43" s="17"/>
    </row>
    <row r="44" spans="1:8" ht="18.75" x14ac:dyDescent="0.3">
      <c r="A44" s="34" t="s">
        <v>33</v>
      </c>
      <c r="B44" s="35"/>
      <c r="C44" s="35"/>
      <c r="D44" s="35"/>
      <c r="E44" s="35"/>
      <c r="F44" s="35"/>
      <c r="G44" s="35"/>
      <c r="H44" s="36"/>
    </row>
    <row r="45" spans="1:8" x14ac:dyDescent="0.25">
      <c r="A45" s="7"/>
      <c r="B45" s="23" t="s">
        <v>34</v>
      </c>
      <c r="C45" s="23" t="s">
        <v>35</v>
      </c>
      <c r="D45" s="24" t="s">
        <v>36</v>
      </c>
      <c r="E45" s="23" t="s">
        <v>37</v>
      </c>
      <c r="F45" s="23" t="s">
        <v>38</v>
      </c>
      <c r="G45" s="23" t="s">
        <v>39</v>
      </c>
      <c r="H45" s="6"/>
    </row>
    <row r="46" spans="1:8" x14ac:dyDescent="0.25">
      <c r="A46" s="7" t="s">
        <v>40</v>
      </c>
      <c r="B46" s="23">
        <v>4276</v>
      </c>
      <c r="C46" s="23">
        <v>4119</v>
      </c>
      <c r="D46" s="25">
        <f>(B46-C46)/C46</f>
        <v>3.811604758436514E-2</v>
      </c>
      <c r="E46" s="29">
        <v>2542</v>
      </c>
      <c r="F46" s="29">
        <v>2126</v>
      </c>
      <c r="G46" s="29">
        <v>2214</v>
      </c>
      <c r="H46" s="6"/>
    </row>
    <row r="47" spans="1:8" x14ac:dyDescent="0.25">
      <c r="A47" s="7" t="s">
        <v>41</v>
      </c>
      <c r="B47" s="23">
        <v>193</v>
      </c>
      <c r="C47" s="23">
        <v>167</v>
      </c>
      <c r="D47" s="25">
        <f>(B47-C47)/C47</f>
        <v>0.15568862275449102</v>
      </c>
      <c r="E47" s="30">
        <v>151</v>
      </c>
      <c r="F47" s="30">
        <v>186</v>
      </c>
      <c r="G47" s="29">
        <v>160</v>
      </c>
      <c r="H47" s="6"/>
    </row>
    <row r="48" spans="1:8" x14ac:dyDescent="0.25">
      <c r="A48" s="7" t="s">
        <v>23</v>
      </c>
      <c r="B48" s="23">
        <v>4469</v>
      </c>
      <c r="C48" s="23">
        <v>4286</v>
      </c>
      <c r="D48" s="25">
        <f>(B48-C48)/C48</f>
        <v>4.2697153523098462E-2</v>
      </c>
      <c r="E48" s="29">
        <v>2693</v>
      </c>
      <c r="F48" s="29">
        <v>2312</v>
      </c>
      <c r="G48" s="29">
        <v>2374</v>
      </c>
      <c r="H48" s="6"/>
    </row>
    <row r="49" spans="1:8" x14ac:dyDescent="0.25">
      <c r="A49" s="7" t="s">
        <v>42</v>
      </c>
      <c r="B49" s="23">
        <v>4389</v>
      </c>
      <c r="C49" s="23">
        <v>4212</v>
      </c>
      <c r="D49" s="25">
        <f>(B49-C49)/C49</f>
        <v>4.2022792022792022E-2</v>
      </c>
      <c r="E49" s="29">
        <v>2630</v>
      </c>
      <c r="F49" s="29">
        <v>2240</v>
      </c>
      <c r="G49" s="29">
        <v>2308</v>
      </c>
      <c r="H49" s="6"/>
    </row>
    <row r="50" spans="1:8" ht="22.5" customHeight="1" thickBot="1" x14ac:dyDescent="0.3">
      <c r="A50" s="31" t="s">
        <v>43</v>
      </c>
      <c r="B50" s="32"/>
      <c r="C50" s="32"/>
      <c r="D50" s="32"/>
      <c r="E50" s="32"/>
      <c r="F50" s="32"/>
      <c r="G50" s="32"/>
      <c r="H50" s="33"/>
    </row>
    <row r="51" spans="1:8" ht="5.45" customHeight="1" thickBot="1" x14ac:dyDescent="0.3">
      <c r="A51" s="26"/>
      <c r="H51" s="27"/>
    </row>
    <row r="52" spans="1:8" ht="18.75" x14ac:dyDescent="0.3">
      <c r="A52" s="34" t="s">
        <v>44</v>
      </c>
      <c r="B52" s="35"/>
      <c r="C52" s="35"/>
      <c r="D52" s="35"/>
      <c r="E52" s="35"/>
      <c r="F52" s="35"/>
      <c r="G52" s="35"/>
      <c r="H52" s="36"/>
    </row>
    <row r="53" spans="1:8" x14ac:dyDescent="0.25">
      <c r="A53" s="7"/>
      <c r="B53" s="23" t="s">
        <v>34</v>
      </c>
      <c r="C53" s="23" t="s">
        <v>35</v>
      </c>
      <c r="D53" s="24" t="s">
        <v>36</v>
      </c>
      <c r="E53" s="23" t="s">
        <v>37</v>
      </c>
      <c r="F53" s="23" t="s">
        <v>38</v>
      </c>
      <c r="G53" s="23" t="s">
        <v>39</v>
      </c>
      <c r="H53" s="6"/>
    </row>
    <row r="54" spans="1:8" x14ac:dyDescent="0.25">
      <c r="A54" s="7" t="s">
        <v>40</v>
      </c>
      <c r="B54" s="23">
        <v>468</v>
      </c>
      <c r="C54" s="23">
        <v>923</v>
      </c>
      <c r="D54" s="25">
        <f>(B54-C54)/C54</f>
        <v>-0.49295774647887325</v>
      </c>
      <c r="E54" s="30">
        <v>433</v>
      </c>
      <c r="F54" s="30">
        <v>107</v>
      </c>
      <c r="G54" s="30">
        <v>85</v>
      </c>
      <c r="H54" s="6"/>
    </row>
    <row r="55" spans="1:8" x14ac:dyDescent="0.25">
      <c r="A55" s="7" t="s">
        <v>41</v>
      </c>
      <c r="B55" s="23">
        <v>12</v>
      </c>
      <c r="C55" s="23">
        <v>13</v>
      </c>
      <c r="D55" s="25">
        <f>(B55-C55)/C55</f>
        <v>-7.6923076923076927E-2</v>
      </c>
      <c r="E55" s="30">
        <v>9</v>
      </c>
      <c r="F55" s="30">
        <v>29</v>
      </c>
      <c r="G55" s="30">
        <v>15</v>
      </c>
      <c r="H55" s="6"/>
    </row>
    <row r="56" spans="1:8" x14ac:dyDescent="0.25">
      <c r="A56" s="7" t="s">
        <v>23</v>
      </c>
      <c r="B56" s="23">
        <v>480</v>
      </c>
      <c r="C56" s="23">
        <v>939</v>
      </c>
      <c r="D56" s="25">
        <f>(B56-C56)/C56</f>
        <v>-0.48881789137380194</v>
      </c>
      <c r="E56" s="30">
        <v>442</v>
      </c>
      <c r="F56" s="30">
        <v>136</v>
      </c>
      <c r="G56" s="30">
        <v>100</v>
      </c>
      <c r="H56" s="6"/>
    </row>
    <row r="57" spans="1:8" x14ac:dyDescent="0.25">
      <c r="A57" s="7" t="s">
        <v>42</v>
      </c>
      <c r="B57" s="28">
        <v>475</v>
      </c>
      <c r="C57" s="23">
        <v>933</v>
      </c>
      <c r="D57" s="25">
        <f>(B57-C57)/C57</f>
        <v>-0.49088960342979637</v>
      </c>
      <c r="E57" s="30">
        <v>438</v>
      </c>
      <c r="F57" s="30">
        <v>129</v>
      </c>
      <c r="G57" s="30">
        <v>93</v>
      </c>
      <c r="H57" s="6"/>
    </row>
    <row r="58" spans="1:8" ht="27" customHeight="1" thickBot="1" x14ac:dyDescent="0.3">
      <c r="A58" s="31" t="s">
        <v>43</v>
      </c>
      <c r="B58" s="32"/>
      <c r="C58" s="32"/>
      <c r="D58" s="32"/>
      <c r="E58" s="32"/>
      <c r="F58" s="32"/>
      <c r="G58" s="32"/>
      <c r="H58" s="33"/>
    </row>
  </sheetData>
  <mergeCells count="7">
    <mergeCell ref="A58:H58"/>
    <mergeCell ref="A1:H1"/>
    <mergeCell ref="A2:H2"/>
    <mergeCell ref="A23:H23"/>
    <mergeCell ref="A44:H44"/>
    <mergeCell ref="A50:H50"/>
    <mergeCell ref="A52:H52"/>
  </mergeCells>
  <printOptions horizontalCentered="1" verticalCentered="1"/>
  <pageMargins left="0" right="0" top="0" bottom="0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25SP Census 021825v2</vt:lpstr>
    </vt:vector>
  </TitlesOfParts>
  <Manager/>
  <Company>St. Francis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B. Graham</dc:creator>
  <cp:keywords/>
  <dc:description/>
  <cp:lastModifiedBy>JBG</cp:lastModifiedBy>
  <cp:revision/>
  <dcterms:created xsi:type="dcterms:W3CDTF">2025-03-04T17:29:33Z</dcterms:created>
  <dcterms:modified xsi:type="dcterms:W3CDTF">2026-04-16T17:04:13Z</dcterms:modified>
  <cp:category/>
  <cp:contentStatus/>
</cp:coreProperties>
</file>